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4\가족센터공유\5. 공동육아나눔터\공동육아나눔터 세입세출 정보공시\"/>
    </mc:Choice>
  </mc:AlternateContent>
  <bookViews>
    <workbookView xWindow="0" yWindow="0" windowWidth="28800" windowHeight="12165" activeTab="1"/>
  </bookViews>
  <sheets>
    <sheet name="세입세출_총괄표" sheetId="1" r:id="rId1"/>
    <sheet name="세입결산서" sheetId="2" r:id="rId2"/>
    <sheet name="세출결산서" sheetId="3" r:id="rId3"/>
  </sheets>
  <definedNames>
    <definedName name="_xlnm.Print_Area" localSheetId="2">세출결산서!$A$1:$G$31</definedName>
  </definedNames>
  <calcPr calcId="162913"/>
</workbook>
</file>

<file path=xl/calcChain.xml><?xml version="1.0" encoding="utf-8"?>
<calcChain xmlns="http://schemas.openxmlformats.org/spreadsheetml/2006/main">
  <c r="F29" i="3" l="1"/>
  <c r="F28" i="3"/>
  <c r="E26" i="3"/>
  <c r="E25" i="3" s="1"/>
  <c r="D26" i="3"/>
  <c r="D25" i="3"/>
  <c r="F24" i="3"/>
  <c r="F23" i="3"/>
  <c r="E22" i="3"/>
  <c r="E21" i="3" s="1"/>
  <c r="D22" i="3"/>
  <c r="D21" i="3" s="1"/>
  <c r="F21" i="3" s="1"/>
  <c r="G16" i="3"/>
  <c r="F16" i="3"/>
  <c r="F15" i="3"/>
  <c r="F14" i="3"/>
  <c r="F13" i="3"/>
  <c r="G12" i="3"/>
  <c r="F12" i="3"/>
  <c r="E11" i="3"/>
  <c r="F11" i="3" s="1"/>
  <c r="G11" i="3" s="1"/>
  <c r="D11" i="3"/>
  <c r="F10" i="3"/>
  <c r="G10" i="3" s="1"/>
  <c r="F9" i="3"/>
  <c r="G9" i="3" s="1"/>
  <c r="F8" i="3"/>
  <c r="F7" i="3"/>
  <c r="G7" i="3" s="1"/>
  <c r="E6" i="3"/>
  <c r="E5" i="3" s="1"/>
  <c r="E4" i="3" s="1"/>
  <c r="D6" i="3"/>
  <c r="D5" i="3" s="1"/>
  <c r="E18" i="2"/>
  <c r="D18" i="2"/>
  <c r="E17" i="2"/>
  <c r="D17" i="2"/>
  <c r="E15" i="2"/>
  <c r="D15" i="2"/>
  <c r="E14" i="2"/>
  <c r="D14" i="2"/>
  <c r="E12" i="2"/>
  <c r="D12" i="2"/>
  <c r="E11" i="2"/>
  <c r="D11" i="2"/>
  <c r="F10" i="2"/>
  <c r="E6" i="2"/>
  <c r="D6" i="2"/>
  <c r="D5" i="2" s="1"/>
  <c r="D4" i="2" s="1"/>
  <c r="E5" i="2"/>
  <c r="E4" i="2" s="1"/>
  <c r="D7" i="1"/>
  <c r="B7" i="1"/>
  <c r="D4" i="3" l="1"/>
  <c r="F4" i="3" s="1"/>
  <c r="G4" i="3" s="1"/>
  <c r="F5" i="3"/>
  <c r="G5" i="3" s="1"/>
  <c r="F6" i="3"/>
  <c r="G6" i="3" s="1"/>
  <c r="F22" i="3"/>
</calcChain>
</file>

<file path=xl/sharedStrings.xml><?xml version="1.0" encoding="utf-8"?>
<sst xmlns="http://schemas.openxmlformats.org/spreadsheetml/2006/main" count="113" uniqueCount="62">
  <si>
    <r>
      <t xml:space="preserve">법인전입금
</t>
    </r>
    <r>
      <rPr>
        <sz val="10"/>
        <color rgb="FF000000"/>
        <rFont val="한컴돋움"/>
        <family val="3"/>
        <charset val="129"/>
      </rPr>
      <t>(이월)</t>
    </r>
  </si>
  <si>
    <r>
      <t xml:space="preserve">이월금
</t>
    </r>
    <r>
      <rPr>
        <sz val="11"/>
        <color rgb="FF000000"/>
        <rFont val="한컴돋움"/>
        <family val="3"/>
        <charset val="129"/>
      </rPr>
      <t>(법인전입금)</t>
    </r>
  </si>
  <si>
    <t>(단위 : 천원)</t>
  </si>
  <si>
    <t>시․군․구보조금</t>
  </si>
  <si>
    <t xml:space="preserve">(단위 : 천원) </t>
  </si>
  <si>
    <t xml:space="preserve">증감(B-A) </t>
  </si>
  <si>
    <t>수용비 및 수수료</t>
  </si>
  <si>
    <t>시설장비 유지비</t>
  </si>
  <si>
    <t>(후원금 이월)</t>
  </si>
  <si>
    <t>이월금
(법인전입금)</t>
  </si>
  <si>
    <t>(법인전입금 이월)</t>
  </si>
  <si>
    <t>이월금
(후원금)</t>
  </si>
  <si>
    <t>후원금
(이월)</t>
  </si>
  <si>
    <t>퇴직금 및
 퇴직적립금</t>
  </si>
  <si>
    <t xml:space="preserve">2022년 예산(A) </t>
  </si>
  <si>
    <t>3. 2022년 세출결산서</t>
  </si>
  <si>
    <t xml:space="preserve">2022년 결산(B) </t>
  </si>
  <si>
    <t>영동군가족센터  공동육아나눔터
2022년 세입․세출결산서</t>
  </si>
  <si>
    <t>※서식근거:「사회복지법인 및 사회복지시설 재무‧회계규칙」 규정에 의거함</t>
  </si>
  <si>
    <t>관항목</t>
  </si>
  <si>
    <t>총계</t>
  </si>
  <si>
    <t>제수당</t>
  </si>
  <si>
    <t>총 계</t>
  </si>
  <si>
    <t>후원금</t>
  </si>
  <si>
    <t>소계</t>
  </si>
  <si>
    <t xml:space="preserve">  </t>
  </si>
  <si>
    <t>사무비</t>
  </si>
  <si>
    <t>사업비</t>
  </si>
  <si>
    <t>합계</t>
  </si>
  <si>
    <t>인건비</t>
  </si>
  <si>
    <t>예비비</t>
  </si>
  <si>
    <t>급여</t>
  </si>
  <si>
    <t>여비</t>
  </si>
  <si>
    <t>재산</t>
  </si>
  <si>
    <t>보조금</t>
  </si>
  <si>
    <t>조성비</t>
  </si>
  <si>
    <t>시설비</t>
  </si>
  <si>
    <t>이월금</t>
  </si>
  <si>
    <t xml:space="preserve">  </t>
  </si>
  <si>
    <t>반환금</t>
  </si>
  <si>
    <r>
      <t xml:space="preserve">이월금
</t>
    </r>
    <r>
      <rPr>
        <sz val="9"/>
        <color rgb="FF000000"/>
        <rFont val="한컴돋움"/>
        <family val="3"/>
        <charset val="129"/>
      </rPr>
      <t>(전년도후원금)</t>
    </r>
  </si>
  <si>
    <t>시․도보조금</t>
  </si>
  <si>
    <t>법인전입금</t>
  </si>
  <si>
    <t>기타운영비</t>
  </si>
  <si>
    <t>사회보험</t>
  </si>
  <si>
    <t>공공요금</t>
  </si>
  <si>
    <t>일반운영비</t>
  </si>
  <si>
    <t>제세공과금</t>
  </si>
  <si>
    <t>국고보조금</t>
  </si>
  <si>
    <t>증감(A-B)</t>
  </si>
  <si>
    <t xml:space="preserve">세 출 </t>
  </si>
  <si>
    <t>비율(%)</t>
  </si>
  <si>
    <t>자산취득비</t>
  </si>
  <si>
    <t xml:space="preserve">세 입 </t>
  </si>
  <si>
    <t>시설운영비</t>
  </si>
  <si>
    <t>(반환금)</t>
  </si>
  <si>
    <t>기타보조금</t>
  </si>
  <si>
    <t>1. 2022년 세입ㆍ세출결산 총괄표</t>
  </si>
  <si>
    <t xml:space="preserve">  △4,770   </t>
    <phoneticPr fontId="12" type="noConversion"/>
  </si>
  <si>
    <t xml:space="preserve">  △4,770      </t>
    <phoneticPr fontId="12" type="noConversion"/>
  </si>
  <si>
    <t>2. 2022년 세입결산서</t>
    <phoneticPr fontId="12" type="noConversion"/>
  </si>
  <si>
    <t xml:space="preserve">(단위:천원)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</si>
</sst>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14">
    <font>
      <sz val="11"/>
      <color rgb="FF000000"/>
      <name val="맑은 고딕"/>
    </font>
    <font>
      <b/>
      <sz val="16"/>
      <color rgb="FF000000"/>
      <name val="한컴돋움"/>
      <family val="3"/>
      <charset val="129"/>
    </font>
    <font>
      <b/>
      <sz val="10"/>
      <color rgb="FF000000"/>
      <name val="한컴돋움"/>
      <family val="3"/>
      <charset val="129"/>
    </font>
    <font>
      <b/>
      <sz val="15"/>
      <color rgb="FF000000"/>
      <name val="한컴돋움"/>
      <family val="3"/>
      <charset val="129"/>
    </font>
    <font>
      <sz val="15"/>
      <color rgb="FF000000"/>
      <name val="한컴돋움"/>
      <family val="3"/>
      <charset val="129"/>
    </font>
    <font>
      <sz val="10"/>
      <color rgb="FF000000"/>
      <name val="한컴돋움"/>
      <family val="3"/>
      <charset val="129"/>
    </font>
    <font>
      <sz val="12"/>
      <color rgb="FF000000"/>
      <name val="한컴돋움"/>
      <family val="3"/>
      <charset val="129"/>
    </font>
    <font>
      <sz val="11"/>
      <color rgb="FF000000"/>
      <name val="한컴돋움"/>
      <family val="3"/>
      <charset val="129"/>
    </font>
    <font>
      <sz val="12"/>
      <color rgb="FF000000"/>
      <name val="맑은 고딕"/>
      <family val="3"/>
      <charset val="129"/>
    </font>
    <font>
      <b/>
      <sz val="18"/>
      <color rgb="FF000000"/>
      <name val="한컴돋움"/>
      <family val="3"/>
      <charset val="129"/>
    </font>
    <font>
      <sz val="9"/>
      <color rgb="FF000000"/>
      <name val="한컴돋움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color rgb="FF000000"/>
      <name val="한컴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auto="1"/>
      </top>
      <bottom/>
      <diagonal/>
    </border>
  </borders>
  <cellStyleXfs count="3">
    <xf numFmtId="0" fontId="0" fillId="0" borderId="0">
      <alignment vertical="center"/>
    </xf>
    <xf numFmtId="41" fontId="11" fillId="0" borderId="0">
      <alignment vertical="center"/>
    </xf>
    <xf numFmtId="41" fontId="11" fillId="0" borderId="0">
      <alignment vertical="center"/>
    </xf>
  </cellStyleXfs>
  <cellXfs count="172"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justify" vertical="center" wrapText="1"/>
    </xf>
    <xf numFmtId="0" fontId="5" fillId="0" borderId="0" xfId="0" applyNumberFormat="1" applyFont="1" applyAlignment="1">
      <alignment horizontal="right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36" xfId="0" applyNumberFormat="1" applyFont="1" applyFill="1" applyBorder="1" applyAlignment="1">
      <alignment horizontal="center" vertical="center" wrapText="1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center" wrapText="1"/>
    </xf>
    <xf numFmtId="0" fontId="7" fillId="2" borderId="34" xfId="0" applyNumberFormat="1" applyFont="1" applyFill="1" applyBorder="1" applyAlignment="1">
      <alignment vertical="center" wrapText="1"/>
    </xf>
    <xf numFmtId="3" fontId="0" fillId="0" borderId="0" xfId="0" applyNumberFormat="1">
      <alignment vertical="center"/>
    </xf>
    <xf numFmtId="0" fontId="6" fillId="2" borderId="37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Border="1" applyAlignment="1">
      <alignment horizontal="center" vertical="center" wrapText="1"/>
    </xf>
    <xf numFmtId="41" fontId="6" fillId="0" borderId="39" xfId="1" applyNumberFormat="1" applyFont="1" applyBorder="1" applyAlignment="1">
      <alignment horizontal="right" vertical="center" wrapText="1"/>
    </xf>
    <xf numFmtId="41" fontId="6" fillId="0" borderId="40" xfId="1" applyNumberFormat="1" applyFont="1" applyBorder="1" applyAlignment="1">
      <alignment horizontal="right" vertical="center" wrapText="1"/>
    </xf>
    <xf numFmtId="0" fontId="6" fillId="2" borderId="41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Border="1" applyAlignment="1">
      <alignment horizontal="center" vertical="center" wrapText="1"/>
    </xf>
    <xf numFmtId="0" fontId="7" fillId="0" borderId="43" xfId="0" applyNumberFormat="1" applyFont="1" applyBorder="1">
      <alignment vertical="center"/>
    </xf>
    <xf numFmtId="0" fontId="6" fillId="2" borderId="44" xfId="0" applyNumberFormat="1" applyFont="1" applyFill="1" applyBorder="1" applyAlignment="1">
      <alignment vertical="center" wrapText="1"/>
    </xf>
    <xf numFmtId="0" fontId="6" fillId="2" borderId="45" xfId="0" applyNumberFormat="1" applyFont="1" applyFill="1" applyBorder="1" applyAlignment="1">
      <alignment vertical="center" wrapText="1"/>
    </xf>
    <xf numFmtId="0" fontId="6" fillId="2" borderId="20" xfId="0" applyNumberFormat="1" applyFont="1" applyFill="1" applyBorder="1" applyAlignment="1">
      <alignment vertical="center" wrapText="1"/>
    </xf>
    <xf numFmtId="0" fontId="6" fillId="2" borderId="46" xfId="0" applyNumberFormat="1" applyFont="1" applyFill="1" applyBorder="1" applyAlignment="1">
      <alignment horizontal="center" vertical="center" wrapText="1"/>
    </xf>
    <xf numFmtId="41" fontId="4" fillId="0" borderId="28" xfId="0" applyNumberFormat="1" applyFont="1" applyBorder="1" applyAlignment="1">
      <alignment vertical="center" wrapText="1"/>
    </xf>
    <xf numFmtId="41" fontId="4" fillId="0" borderId="47" xfId="0" applyNumberFormat="1" applyFont="1" applyBorder="1" applyAlignment="1">
      <alignment vertical="center" wrapText="1"/>
    </xf>
    <xf numFmtId="41" fontId="4" fillId="0" borderId="48" xfId="0" applyNumberFormat="1" applyFont="1" applyBorder="1" applyAlignment="1">
      <alignment vertical="center" wrapText="1"/>
    </xf>
    <xf numFmtId="41" fontId="4" fillId="0" borderId="49" xfId="1" applyNumberFormat="1" applyFont="1" applyBorder="1" applyAlignment="1">
      <alignment vertical="center" wrapText="1"/>
    </xf>
    <xf numFmtId="41" fontId="6" fillId="2" borderId="17" xfId="0" applyNumberFormat="1" applyFont="1" applyFill="1" applyBorder="1" applyAlignment="1">
      <alignment vertical="center" wrapText="1"/>
    </xf>
    <xf numFmtId="41" fontId="6" fillId="2" borderId="50" xfId="0" applyNumberFormat="1" applyFont="1" applyFill="1" applyBorder="1" applyAlignment="1">
      <alignment vertical="center" wrapText="1"/>
    </xf>
    <xf numFmtId="41" fontId="6" fillId="2" borderId="35" xfId="0" applyNumberFormat="1" applyFont="1" applyFill="1" applyBorder="1" applyAlignment="1">
      <alignment vertical="center" wrapText="1"/>
    </xf>
    <xf numFmtId="41" fontId="6" fillId="2" borderId="35" xfId="1" applyNumberFormat="1" applyFont="1" applyFill="1" applyBorder="1" applyAlignment="1">
      <alignment vertical="center" wrapText="1"/>
    </xf>
    <xf numFmtId="41" fontId="6" fillId="2" borderId="8" xfId="0" applyNumberFormat="1" applyFont="1" applyFill="1" applyBorder="1" applyAlignment="1">
      <alignment vertical="center" wrapText="1"/>
    </xf>
    <xf numFmtId="41" fontId="6" fillId="2" borderId="16" xfId="0" applyNumberFormat="1" applyFont="1" applyFill="1" applyBorder="1" applyAlignment="1">
      <alignment vertical="center" wrapText="1"/>
    </xf>
    <xf numFmtId="41" fontId="6" fillId="2" borderId="16" xfId="1" applyNumberFormat="1" applyFont="1" applyFill="1" applyBorder="1" applyAlignment="1">
      <alignment vertical="center" wrapText="1"/>
    </xf>
    <xf numFmtId="41" fontId="6" fillId="2" borderId="49" xfId="0" applyNumberFormat="1" applyFont="1" applyFill="1" applyBorder="1" applyAlignment="1">
      <alignment vertical="center" wrapText="1"/>
    </xf>
    <xf numFmtId="41" fontId="6" fillId="2" borderId="37" xfId="0" applyNumberFormat="1" applyFont="1" applyFill="1" applyBorder="1" applyAlignment="1">
      <alignment vertical="center" wrapText="1"/>
    </xf>
    <xf numFmtId="41" fontId="6" fillId="2" borderId="37" xfId="1" applyNumberFormat="1" applyFont="1" applyFill="1" applyBorder="1" applyAlignment="1">
      <alignment vertical="center" wrapText="1"/>
    </xf>
    <xf numFmtId="41" fontId="6" fillId="2" borderId="51" xfId="0" applyNumberFormat="1" applyFont="1" applyFill="1" applyBorder="1" applyAlignment="1">
      <alignment vertical="center" wrapText="1"/>
    </xf>
    <xf numFmtId="41" fontId="6" fillId="2" borderId="52" xfId="1" applyNumberFormat="1" applyFont="1" applyFill="1" applyBorder="1" applyAlignment="1">
      <alignment vertical="center" wrapText="1"/>
    </xf>
    <xf numFmtId="41" fontId="6" fillId="2" borderId="17" xfId="1" applyNumberFormat="1" applyFont="1" applyFill="1" applyBorder="1" applyAlignment="1">
      <alignment vertical="center" wrapText="1"/>
    </xf>
    <xf numFmtId="41" fontId="6" fillId="2" borderId="51" xfId="1" applyNumberFormat="1" applyFont="1" applyFill="1" applyBorder="1" applyAlignment="1">
      <alignment vertical="center" wrapText="1"/>
    </xf>
    <xf numFmtId="41" fontId="6" fillId="2" borderId="18" xfId="0" applyNumberFormat="1" applyFont="1" applyFill="1" applyBorder="1" applyAlignment="1">
      <alignment vertical="center" wrapText="1"/>
    </xf>
    <xf numFmtId="41" fontId="6" fillId="2" borderId="18" xfId="1" applyNumberFormat="1" applyFont="1" applyFill="1" applyBorder="1" applyAlignment="1">
      <alignment vertical="center" wrapText="1"/>
    </xf>
    <xf numFmtId="41" fontId="6" fillId="2" borderId="53" xfId="1" applyNumberFormat="1" applyFont="1" applyFill="1" applyBorder="1" applyAlignment="1">
      <alignment vertical="center" wrapText="1"/>
    </xf>
    <xf numFmtId="41" fontId="6" fillId="2" borderId="54" xfId="1" applyNumberFormat="1" applyFont="1" applyFill="1" applyBorder="1" applyAlignment="1">
      <alignment vertical="center" wrapText="1"/>
    </xf>
    <xf numFmtId="41" fontId="6" fillId="2" borderId="39" xfId="0" applyNumberFormat="1" applyFont="1" applyFill="1" applyBorder="1" applyAlignment="1">
      <alignment vertical="center" wrapText="1"/>
    </xf>
    <xf numFmtId="41" fontId="6" fillId="2" borderId="31" xfId="0" applyNumberFormat="1" applyFont="1" applyFill="1" applyBorder="1" applyAlignment="1">
      <alignment vertical="center" wrapText="1"/>
    </xf>
    <xf numFmtId="41" fontId="6" fillId="2" borderId="31" xfId="1" applyNumberFormat="1" applyFont="1" applyFill="1" applyBorder="1" applyAlignment="1">
      <alignment vertical="center" wrapText="1"/>
    </xf>
    <xf numFmtId="41" fontId="6" fillId="2" borderId="55" xfId="0" applyNumberFormat="1" applyFont="1" applyFill="1" applyBorder="1" applyAlignment="1">
      <alignment vertical="center" wrapText="1"/>
    </xf>
    <xf numFmtId="41" fontId="6" fillId="2" borderId="55" xfId="1" applyNumberFormat="1" applyFont="1" applyFill="1" applyBorder="1" applyAlignment="1">
      <alignment vertical="center" wrapText="1"/>
    </xf>
    <xf numFmtId="41" fontId="6" fillId="2" borderId="56" xfId="0" applyNumberFormat="1" applyFont="1" applyFill="1" applyBorder="1" applyAlignment="1">
      <alignment vertical="center" wrapText="1"/>
    </xf>
    <xf numFmtId="41" fontId="6" fillId="2" borderId="57" xfId="0" applyNumberFormat="1" applyFont="1" applyFill="1" applyBorder="1" applyAlignment="1">
      <alignment vertical="center" wrapText="1"/>
    </xf>
    <xf numFmtId="41" fontId="6" fillId="0" borderId="37" xfId="2" applyNumberFormat="1" applyFont="1" applyBorder="1" applyAlignment="1">
      <alignment vertical="center" shrinkToFit="1"/>
    </xf>
    <xf numFmtId="41" fontId="6" fillId="2" borderId="58" xfId="0" applyNumberFormat="1" applyFont="1" applyFill="1" applyBorder="1" applyAlignment="1">
      <alignment vertical="center" wrapText="1"/>
    </xf>
    <xf numFmtId="41" fontId="6" fillId="0" borderId="59" xfId="0" applyNumberFormat="1" applyFont="1" applyBorder="1" applyAlignment="1">
      <alignment vertical="center" wrapText="1"/>
    </xf>
    <xf numFmtId="41" fontId="6" fillId="0" borderId="60" xfId="0" applyNumberFormat="1" applyFont="1" applyBorder="1" applyAlignment="1">
      <alignment vertical="center" wrapText="1"/>
    </xf>
    <xf numFmtId="41" fontId="6" fillId="0" borderId="61" xfId="0" applyNumberFormat="1" applyFont="1" applyBorder="1" applyAlignment="1">
      <alignment vertical="center" wrapText="1"/>
    </xf>
    <xf numFmtId="41" fontId="6" fillId="0" borderId="35" xfId="0" applyNumberFormat="1" applyFont="1" applyBorder="1" applyAlignment="1">
      <alignment vertical="center" wrapText="1"/>
    </xf>
    <xf numFmtId="41" fontId="6" fillId="0" borderId="22" xfId="1" applyNumberFormat="1" applyFont="1" applyBorder="1" applyAlignment="1">
      <alignment vertical="center" wrapText="1"/>
    </xf>
    <xf numFmtId="41" fontId="6" fillId="0" borderId="8" xfId="0" applyNumberFormat="1" applyFont="1" applyBorder="1" applyAlignment="1">
      <alignment vertical="center" wrapText="1"/>
    </xf>
    <xf numFmtId="41" fontId="6" fillId="0" borderId="16" xfId="0" applyNumberFormat="1" applyFont="1" applyBorder="1" applyAlignment="1">
      <alignment vertical="center" wrapText="1"/>
    </xf>
    <xf numFmtId="41" fontId="6" fillId="0" borderId="19" xfId="1" applyNumberFormat="1" applyFont="1" applyBorder="1" applyAlignment="1">
      <alignment vertical="center" wrapText="1"/>
    </xf>
    <xf numFmtId="41" fontId="6" fillId="0" borderId="62" xfId="0" applyNumberFormat="1" applyFont="1" applyBorder="1" applyAlignment="1">
      <alignment vertical="center" wrapText="1"/>
    </xf>
    <xf numFmtId="41" fontId="6" fillId="0" borderId="17" xfId="0" applyNumberFormat="1" applyFont="1" applyBorder="1" applyAlignment="1">
      <alignment vertical="center" wrapText="1"/>
    </xf>
    <xf numFmtId="41" fontId="6" fillId="0" borderId="49" xfId="0" applyNumberFormat="1" applyFont="1" applyBorder="1" applyAlignment="1">
      <alignment vertical="center" wrapText="1"/>
    </xf>
    <xf numFmtId="41" fontId="6" fillId="0" borderId="18" xfId="0" applyNumberFormat="1" applyFont="1" applyBorder="1" applyAlignment="1">
      <alignment vertical="center" wrapText="1"/>
    </xf>
    <xf numFmtId="41" fontId="6" fillId="0" borderId="20" xfId="1" applyNumberFormat="1" applyFont="1" applyBorder="1" applyAlignment="1">
      <alignment vertical="center" wrapText="1"/>
    </xf>
    <xf numFmtId="41" fontId="6" fillId="0" borderId="40" xfId="0" applyNumberFormat="1" applyFont="1" applyBorder="1" applyAlignment="1">
      <alignment vertical="center" wrapText="1"/>
    </xf>
    <xf numFmtId="41" fontId="6" fillId="0" borderId="16" xfId="1" applyNumberFormat="1" applyFont="1" applyBorder="1" applyAlignment="1">
      <alignment vertical="center" wrapText="1"/>
    </xf>
    <xf numFmtId="41" fontId="6" fillId="0" borderId="19" xfId="0" applyNumberFormat="1" applyFont="1" applyBorder="1" applyAlignment="1">
      <alignment vertical="center" wrapText="1"/>
    </xf>
    <xf numFmtId="41" fontId="6" fillId="0" borderId="18" xfId="1" applyNumberFormat="1" applyFont="1" applyBorder="1" applyAlignment="1">
      <alignment vertical="center" wrapText="1"/>
    </xf>
    <xf numFmtId="41" fontId="6" fillId="0" borderId="20" xfId="0" applyNumberFormat="1" applyFont="1" applyBorder="1" applyAlignment="1">
      <alignment vertical="center" wrapText="1"/>
    </xf>
    <xf numFmtId="41" fontId="6" fillId="0" borderId="22" xfId="0" applyNumberFormat="1" applyFont="1" applyBorder="1" applyAlignment="1">
      <alignment vertical="center" wrapText="1"/>
    </xf>
    <xf numFmtId="41" fontId="8" fillId="0" borderId="17" xfId="1" applyNumberFormat="1" applyFont="1" applyBorder="1" applyAlignment="1">
      <alignment vertical="center" wrapText="1"/>
    </xf>
    <xf numFmtId="41" fontId="6" fillId="0" borderId="23" xfId="0" applyNumberFormat="1" applyFont="1" applyBorder="1" applyAlignment="1">
      <alignment vertical="center" wrapText="1"/>
    </xf>
    <xf numFmtId="41" fontId="6" fillId="0" borderId="31" xfId="0" applyNumberFormat="1" applyFont="1" applyBorder="1" applyAlignment="1">
      <alignment vertical="center" wrapText="1"/>
    </xf>
    <xf numFmtId="41" fontId="6" fillId="0" borderId="31" xfId="1" applyNumberFormat="1" applyFont="1" applyBorder="1" applyAlignment="1">
      <alignment vertical="center" wrapText="1"/>
    </xf>
    <xf numFmtId="41" fontId="6" fillId="0" borderId="45" xfId="0" applyNumberFormat="1" applyFont="1" applyBorder="1" applyAlignment="1">
      <alignment vertical="center" wrapText="1"/>
    </xf>
    <xf numFmtId="41" fontId="6" fillId="0" borderId="30" xfId="0" applyNumberFormat="1" applyFont="1" applyBorder="1" applyAlignment="1">
      <alignment vertical="center" wrapText="1"/>
    </xf>
    <xf numFmtId="41" fontId="6" fillId="0" borderId="35" xfId="1" applyNumberFormat="1" applyFont="1" applyBorder="1" applyAlignment="1">
      <alignment vertical="center" wrapText="1"/>
    </xf>
    <xf numFmtId="41" fontId="6" fillId="0" borderId="42" xfId="1" applyNumberFormat="1" applyFont="1" applyBorder="1" applyAlignment="1">
      <alignment vertical="center" wrapText="1"/>
    </xf>
    <xf numFmtId="41" fontId="6" fillId="0" borderId="63" xfId="0" applyNumberFormat="1" applyFont="1" applyBorder="1" applyAlignment="1">
      <alignment vertical="center" wrapText="1"/>
    </xf>
    <xf numFmtId="41" fontId="6" fillId="2" borderId="17" xfId="1" applyNumberFormat="1" applyFont="1" applyFill="1" applyBorder="1" applyAlignment="1">
      <alignment horizontal="center" vertical="center" wrapText="1"/>
    </xf>
    <xf numFmtId="176" fontId="6" fillId="2" borderId="51" xfId="1" applyNumberFormat="1" applyFont="1" applyFill="1" applyBorder="1" applyAlignment="1">
      <alignment vertical="center" wrapText="1"/>
    </xf>
    <xf numFmtId="41" fontId="6" fillId="2" borderId="35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41" fontId="4" fillId="0" borderId="47" xfId="1" applyNumberFormat="1" applyFont="1" applyBorder="1" applyAlignment="1">
      <alignment vertical="center" wrapText="1"/>
    </xf>
    <xf numFmtId="41" fontId="4" fillId="0" borderId="64" xfId="1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/>
    </xf>
    <xf numFmtId="0" fontId="3" fillId="0" borderId="65" xfId="0" applyNumberFormat="1" applyFont="1" applyBorder="1" applyAlignment="1">
      <alignment horizontal="center" vertical="center" wrapText="1"/>
    </xf>
    <xf numFmtId="0" fontId="3" fillId="0" borderId="66" xfId="0" applyNumberFormat="1" applyFont="1" applyBorder="1" applyAlignment="1">
      <alignment horizontal="center" vertical="center" wrapText="1"/>
    </xf>
    <xf numFmtId="0" fontId="3" fillId="0" borderId="67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4" fillId="0" borderId="68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 wrapText="1"/>
    </xf>
    <xf numFmtId="41" fontId="4" fillId="0" borderId="69" xfId="1" applyNumberFormat="1" applyFont="1" applyBorder="1" applyAlignment="1">
      <alignment vertical="center" wrapText="1"/>
    </xf>
    <xf numFmtId="41" fontId="4" fillId="0" borderId="70" xfId="1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left" vertical="center" wrapText="1"/>
    </xf>
    <xf numFmtId="0" fontId="6" fillId="0" borderId="65" xfId="0" applyNumberFormat="1" applyFont="1" applyBorder="1" applyAlignment="1">
      <alignment horizontal="center" vertical="center" wrapText="1"/>
    </xf>
    <xf numFmtId="0" fontId="6" fillId="0" borderId="71" xfId="0" applyNumberFormat="1" applyFont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 wrapText="1"/>
    </xf>
    <xf numFmtId="0" fontId="6" fillId="0" borderId="72" xfId="0" applyNumberFormat="1" applyFont="1" applyBorder="1" applyAlignment="1">
      <alignment horizontal="center" vertical="center" wrapText="1"/>
    </xf>
    <xf numFmtId="0" fontId="6" fillId="0" borderId="73" xfId="0" applyNumberFormat="1" applyFont="1" applyBorder="1" applyAlignment="1">
      <alignment horizontal="center" vertical="center" wrapText="1"/>
    </xf>
    <xf numFmtId="0" fontId="6" fillId="0" borderId="74" xfId="0" applyNumberFormat="1" applyFont="1" applyBorder="1" applyAlignment="1">
      <alignment horizontal="center" vertical="center" wrapText="1"/>
    </xf>
    <xf numFmtId="0" fontId="6" fillId="0" borderId="36" xfId="0" applyNumberFormat="1" applyFont="1" applyBorder="1" applyAlignment="1">
      <alignment horizontal="center" vertical="center" wrapText="1"/>
    </xf>
    <xf numFmtId="0" fontId="6" fillId="0" borderId="34" xfId="0" applyNumberFormat="1" applyFont="1" applyBorder="1" applyAlignment="1">
      <alignment horizontal="center" vertical="center" wrapText="1"/>
    </xf>
    <xf numFmtId="0" fontId="6" fillId="0" borderId="38" xfId="0" applyNumberFormat="1" applyFont="1" applyBorder="1" applyAlignment="1">
      <alignment horizontal="center" vertical="center" wrapText="1"/>
    </xf>
    <xf numFmtId="0" fontId="6" fillId="0" borderId="75" xfId="0" applyNumberFormat="1" applyFont="1" applyBorder="1" applyAlignment="1">
      <alignment horizontal="center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6" fillId="0" borderId="44" xfId="0" applyNumberFormat="1" applyFont="1" applyBorder="1" applyAlignment="1">
      <alignment horizontal="center" vertical="center" wrapText="1"/>
    </xf>
    <xf numFmtId="0" fontId="6" fillId="0" borderId="45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justify" vertical="center" wrapText="1"/>
    </xf>
    <xf numFmtId="0" fontId="6" fillId="2" borderId="72" xfId="0" applyNumberFormat="1" applyFont="1" applyFill="1" applyBorder="1" applyAlignment="1">
      <alignment horizontal="center" vertical="center" wrapText="1"/>
    </xf>
    <xf numFmtId="0" fontId="6" fillId="2" borderId="73" xfId="0" applyNumberFormat="1" applyFont="1" applyFill="1" applyBorder="1" applyAlignment="1">
      <alignment horizontal="center" vertical="center" wrapText="1"/>
    </xf>
    <xf numFmtId="0" fontId="6" fillId="2" borderId="74" xfId="0" applyNumberFormat="1" applyFont="1" applyFill="1" applyBorder="1" applyAlignment="1">
      <alignment horizontal="center" vertical="center" wrapText="1"/>
    </xf>
    <xf numFmtId="0" fontId="6" fillId="2" borderId="36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38" xfId="0" applyNumberFormat="1" applyFont="1" applyFill="1" applyBorder="1" applyAlignment="1">
      <alignment horizontal="center" vertical="center" wrapText="1"/>
    </xf>
    <xf numFmtId="0" fontId="6" fillId="2" borderId="76" xfId="0" applyNumberFormat="1" applyFont="1" applyFill="1" applyBorder="1" applyAlignment="1">
      <alignment horizontal="center" vertical="center" wrapText="1"/>
    </xf>
    <xf numFmtId="0" fontId="6" fillId="2" borderId="55" xfId="0" applyNumberFormat="1" applyFont="1" applyFill="1" applyBorder="1" applyAlignment="1">
      <alignment horizontal="center" vertical="center" wrapText="1"/>
    </xf>
    <xf numFmtId="0" fontId="6" fillId="2" borderId="77" xfId="0" applyNumberFormat="1" applyFont="1" applyFill="1" applyBorder="1" applyAlignment="1">
      <alignment horizontal="center" vertical="center" wrapText="1"/>
    </xf>
    <xf numFmtId="0" fontId="6" fillId="2" borderId="4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6" fillId="2" borderId="75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44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19"/>
  <sheetViews>
    <sheetView showGridLines="0" zoomScaleNormal="100" zoomScaleSheetLayoutView="75" workbookViewId="0">
      <selection activeCell="A16" sqref="A16:E18"/>
    </sheetView>
  </sheetViews>
  <sheetFormatPr defaultColWidth="9" defaultRowHeight="16.5"/>
  <cols>
    <col min="1" max="1" width="16.5" customWidth="1"/>
    <col min="2" max="2" width="18.25" customWidth="1"/>
    <col min="3" max="3" width="19.125" customWidth="1"/>
    <col min="4" max="4" width="19" customWidth="1"/>
    <col min="5" max="5" width="7.875" bestFit="1" customWidth="1"/>
  </cols>
  <sheetData>
    <row r="1" spans="1:5" ht="49.5" customHeight="1">
      <c r="A1" s="127" t="s">
        <v>17</v>
      </c>
      <c r="B1" s="128"/>
      <c r="C1" s="128"/>
      <c r="D1" s="128"/>
    </row>
    <row r="2" spans="1:5" ht="20.25">
      <c r="A2" s="1" t="s">
        <v>25</v>
      </c>
    </row>
    <row r="3" spans="1:5" ht="19.5">
      <c r="A3" s="126" t="s">
        <v>57</v>
      </c>
      <c r="B3" s="126"/>
      <c r="C3" s="126"/>
      <c r="D3" s="126"/>
    </row>
    <row r="4" spans="1:5">
      <c r="A4" s="2" t="s">
        <v>25</v>
      </c>
    </row>
    <row r="5" spans="1:5">
      <c r="A5" s="129" t="s">
        <v>2</v>
      </c>
      <c r="B5" s="129"/>
      <c r="C5" s="129"/>
      <c r="D5" s="129"/>
    </row>
    <row r="6" spans="1:5" ht="27" customHeight="1">
      <c r="A6" s="130" t="s">
        <v>53</v>
      </c>
      <c r="B6" s="131"/>
      <c r="C6" s="132" t="s">
        <v>50</v>
      </c>
      <c r="D6" s="133"/>
    </row>
    <row r="7" spans="1:5" ht="27" customHeight="1">
      <c r="A7" s="3" t="s">
        <v>20</v>
      </c>
      <c r="B7" s="4">
        <f>SUM(B8:B14)</f>
        <v>7286</v>
      </c>
      <c r="C7" s="5" t="s">
        <v>20</v>
      </c>
      <c r="D7" s="6">
        <f>SUM(D8:D11)</f>
        <v>7286</v>
      </c>
    </row>
    <row r="8" spans="1:5" ht="35.25" customHeight="1">
      <c r="A8" s="7" t="s">
        <v>34</v>
      </c>
      <c r="B8" s="8">
        <v>7286</v>
      </c>
      <c r="C8" s="9" t="s">
        <v>26</v>
      </c>
      <c r="D8" s="10">
        <v>2516</v>
      </c>
      <c r="E8" s="47"/>
    </row>
    <row r="9" spans="1:5" ht="35.25" customHeight="1">
      <c r="A9" s="11" t="s">
        <v>23</v>
      </c>
      <c r="B9" s="61">
        <v>0</v>
      </c>
      <c r="C9" s="12" t="s">
        <v>54</v>
      </c>
      <c r="D9" s="62">
        <v>0</v>
      </c>
    </row>
    <row r="10" spans="1:5" ht="36" customHeight="1">
      <c r="A10" s="39" t="s">
        <v>40</v>
      </c>
      <c r="B10" s="60">
        <v>0</v>
      </c>
      <c r="C10" s="32" t="s">
        <v>27</v>
      </c>
      <c r="D10" s="59">
        <v>0</v>
      </c>
    </row>
    <row r="11" spans="1:5" ht="27" customHeight="1">
      <c r="A11" s="122" t="s">
        <v>42</v>
      </c>
      <c r="B11" s="124">
        <v>0</v>
      </c>
      <c r="C11" s="32" t="s">
        <v>30</v>
      </c>
      <c r="D11" s="35">
        <v>4770</v>
      </c>
    </row>
    <row r="12" spans="1:5" ht="19.5" customHeight="1">
      <c r="A12" s="123"/>
      <c r="B12" s="125"/>
      <c r="C12" s="36" t="s">
        <v>55</v>
      </c>
      <c r="D12" s="37">
        <v>4770</v>
      </c>
    </row>
    <row r="13" spans="1:5" ht="19.5" customHeight="1">
      <c r="A13" s="135" t="s">
        <v>1</v>
      </c>
      <c r="B13" s="137">
        <v>0</v>
      </c>
      <c r="C13" s="38" t="s">
        <v>8</v>
      </c>
      <c r="D13" s="50">
        <v>0</v>
      </c>
    </row>
    <row r="14" spans="1:5" ht="19.5" customHeight="1">
      <c r="A14" s="136"/>
      <c r="B14" s="138"/>
      <c r="C14" s="49" t="s">
        <v>10</v>
      </c>
      <c r="D14" s="51">
        <v>0</v>
      </c>
    </row>
    <row r="15" spans="1:5" ht="22.5" customHeight="1">
      <c r="A15" s="134" t="s">
        <v>18</v>
      </c>
      <c r="B15" s="134"/>
      <c r="C15" s="134"/>
      <c r="D15" s="134"/>
    </row>
    <row r="16" spans="1:5" ht="16.5" customHeight="1">
      <c r="A16" s="121"/>
      <c r="B16" s="121"/>
      <c r="C16" s="121"/>
      <c r="D16" s="121"/>
      <c r="E16" s="121"/>
    </row>
    <row r="17" spans="1:5">
      <c r="A17" s="121"/>
      <c r="B17" s="121"/>
      <c r="C17" s="121"/>
      <c r="D17" s="121"/>
      <c r="E17" s="121"/>
    </row>
    <row r="18" spans="1:5" ht="48.75" customHeight="1">
      <c r="A18" s="121"/>
      <c r="B18" s="121"/>
      <c r="C18" s="121"/>
      <c r="D18" s="121"/>
      <c r="E18" s="121"/>
    </row>
    <row r="19" spans="1:5">
      <c r="A19" t="s">
        <v>38</v>
      </c>
    </row>
  </sheetData>
  <mergeCells count="11">
    <mergeCell ref="A16:E18"/>
    <mergeCell ref="A11:A12"/>
    <mergeCell ref="B11:B12"/>
    <mergeCell ref="A3:D3"/>
    <mergeCell ref="A1:D1"/>
    <mergeCell ref="A5:D5"/>
    <mergeCell ref="A6:B6"/>
    <mergeCell ref="C6:D6"/>
    <mergeCell ref="A15:D15"/>
    <mergeCell ref="A13:A14"/>
    <mergeCell ref="B13:B14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0"/>
  <sheetViews>
    <sheetView showGridLines="0" tabSelected="1" zoomScaleNormal="100" zoomScaleSheetLayoutView="75" workbookViewId="0">
      <selection activeCell="J11" sqref="J11"/>
    </sheetView>
  </sheetViews>
  <sheetFormatPr defaultColWidth="9" defaultRowHeight="16.5"/>
  <cols>
    <col min="1" max="2" width="11.75" customWidth="1"/>
    <col min="3" max="3" width="16.125" customWidth="1"/>
    <col min="4" max="4" width="15.25" customWidth="1"/>
    <col min="5" max="5" width="17" customWidth="1"/>
    <col min="6" max="6" width="12" customWidth="1"/>
    <col min="7" max="7" width="10" customWidth="1"/>
  </cols>
  <sheetData>
    <row r="1" spans="1:7" ht="19.5" customHeight="1">
      <c r="A1" s="139" t="s">
        <v>60</v>
      </c>
      <c r="B1" s="139"/>
      <c r="C1" s="139"/>
      <c r="D1" s="139"/>
      <c r="E1" s="139"/>
      <c r="F1" s="139"/>
      <c r="G1" s="139"/>
    </row>
    <row r="2" spans="1:7">
      <c r="A2" s="13" t="s">
        <v>25</v>
      </c>
      <c r="B2" s="13" t="s">
        <v>25</v>
      </c>
      <c r="C2" s="13" t="s">
        <v>25</v>
      </c>
      <c r="D2" s="13" t="s">
        <v>25</v>
      </c>
      <c r="E2" s="13" t="s">
        <v>25</v>
      </c>
      <c r="F2" s="13" t="s">
        <v>25</v>
      </c>
      <c r="G2" s="171" t="s">
        <v>61</v>
      </c>
    </row>
    <row r="3" spans="1:7">
      <c r="A3" s="140" t="s">
        <v>19</v>
      </c>
      <c r="B3" s="141"/>
      <c r="C3" s="142"/>
      <c r="D3" s="14" t="s">
        <v>14</v>
      </c>
      <c r="E3" s="15" t="s">
        <v>16</v>
      </c>
      <c r="F3" s="16" t="s">
        <v>5</v>
      </c>
      <c r="G3" s="17" t="s">
        <v>51</v>
      </c>
    </row>
    <row r="4" spans="1:7" ht="27" customHeight="1">
      <c r="A4" s="143" t="s">
        <v>20</v>
      </c>
      <c r="B4" s="144"/>
      <c r="C4" s="145"/>
      <c r="D4" s="90">
        <f>SUM(D5,D11,D14,D17)</f>
        <v>7286</v>
      </c>
      <c r="E4" s="90">
        <f>SUM(E5,E11,E14,E17)</f>
        <v>7286</v>
      </c>
      <c r="F4" s="91">
        <v>0</v>
      </c>
      <c r="G4" s="92">
        <v>0</v>
      </c>
    </row>
    <row r="5" spans="1:7" ht="27" customHeight="1">
      <c r="A5" s="146" t="s">
        <v>34</v>
      </c>
      <c r="B5" s="149" t="s">
        <v>28</v>
      </c>
      <c r="C5" s="150"/>
      <c r="D5" s="93">
        <f>D6</f>
        <v>7286</v>
      </c>
      <c r="E5" s="93">
        <f>SUM(E6)</f>
        <v>7286</v>
      </c>
      <c r="F5" s="94">
        <v>0</v>
      </c>
      <c r="G5" s="95">
        <v>0</v>
      </c>
    </row>
    <row r="6" spans="1:7" ht="27" customHeight="1">
      <c r="A6" s="147"/>
      <c r="B6" s="151" t="s">
        <v>34</v>
      </c>
      <c r="C6" s="18" t="s">
        <v>24</v>
      </c>
      <c r="D6" s="96">
        <f>SUM(D7,D8,D9,D10)</f>
        <v>7286</v>
      </c>
      <c r="E6" s="96">
        <f>SUM(E7,E8,E9,E10)</f>
        <v>7286</v>
      </c>
      <c r="F6" s="97">
        <v>0</v>
      </c>
      <c r="G6" s="98">
        <v>0</v>
      </c>
    </row>
    <row r="7" spans="1:7" ht="27" customHeight="1">
      <c r="A7" s="147"/>
      <c r="B7" s="152"/>
      <c r="C7" s="18" t="s">
        <v>48</v>
      </c>
      <c r="D7" s="96">
        <v>3643</v>
      </c>
      <c r="E7" s="96">
        <v>3643</v>
      </c>
      <c r="F7" s="97">
        <v>0</v>
      </c>
      <c r="G7" s="98">
        <v>0</v>
      </c>
    </row>
    <row r="8" spans="1:7" ht="27" customHeight="1">
      <c r="A8" s="147"/>
      <c r="B8" s="152"/>
      <c r="C8" s="18" t="s">
        <v>41</v>
      </c>
      <c r="D8" s="96">
        <v>2550</v>
      </c>
      <c r="E8" s="96">
        <v>2550</v>
      </c>
      <c r="F8" s="97">
        <v>0</v>
      </c>
      <c r="G8" s="98">
        <v>0</v>
      </c>
    </row>
    <row r="9" spans="1:7" ht="27" customHeight="1">
      <c r="A9" s="147"/>
      <c r="B9" s="152"/>
      <c r="C9" s="19" t="s">
        <v>3</v>
      </c>
      <c r="D9" s="99">
        <v>1093</v>
      </c>
      <c r="E9" s="99">
        <v>1093</v>
      </c>
      <c r="F9" s="97">
        <v>0</v>
      </c>
      <c r="G9" s="100">
        <v>0</v>
      </c>
    </row>
    <row r="10" spans="1:7" ht="27" customHeight="1">
      <c r="A10" s="148"/>
      <c r="B10" s="153"/>
      <c r="C10" s="20" t="s">
        <v>56</v>
      </c>
      <c r="D10" s="101">
        <v>0</v>
      </c>
      <c r="E10" s="101">
        <v>0</v>
      </c>
      <c r="F10" s="102">
        <f>E10-D10</f>
        <v>0</v>
      </c>
      <c r="G10" s="103">
        <v>0</v>
      </c>
    </row>
    <row r="11" spans="1:7" ht="27" customHeight="1">
      <c r="A11" s="146" t="s">
        <v>23</v>
      </c>
      <c r="B11" s="149" t="s">
        <v>28</v>
      </c>
      <c r="C11" s="150"/>
      <c r="D11" s="96">
        <f>D12</f>
        <v>0</v>
      </c>
      <c r="E11" s="104">
        <f t="shared" ref="E11:E12" si="0">E12</f>
        <v>0</v>
      </c>
      <c r="F11" s="105">
        <v>0</v>
      </c>
      <c r="G11" s="98">
        <v>0</v>
      </c>
    </row>
    <row r="12" spans="1:7" ht="27" customHeight="1">
      <c r="A12" s="147"/>
      <c r="B12" s="151" t="s">
        <v>23</v>
      </c>
      <c r="C12" s="18" t="s">
        <v>24</v>
      </c>
      <c r="D12" s="96">
        <f>D13</f>
        <v>0</v>
      </c>
      <c r="E12" s="104">
        <f t="shared" si="0"/>
        <v>0</v>
      </c>
      <c r="F12" s="105">
        <v>0</v>
      </c>
      <c r="G12" s="98">
        <v>0</v>
      </c>
    </row>
    <row r="13" spans="1:7" ht="27" customHeight="1">
      <c r="A13" s="148"/>
      <c r="B13" s="153"/>
      <c r="C13" s="20" t="s">
        <v>23</v>
      </c>
      <c r="D13" s="101">
        <v>0</v>
      </c>
      <c r="E13" s="106">
        <v>0</v>
      </c>
      <c r="F13" s="107">
        <v>0</v>
      </c>
      <c r="G13" s="103">
        <v>0</v>
      </c>
    </row>
    <row r="14" spans="1:7" ht="27" customHeight="1">
      <c r="A14" s="146" t="s">
        <v>42</v>
      </c>
      <c r="B14" s="149" t="s">
        <v>28</v>
      </c>
      <c r="C14" s="150"/>
      <c r="D14" s="93">
        <f>D15</f>
        <v>0</v>
      </c>
      <c r="E14" s="93">
        <f>E15</f>
        <v>0</v>
      </c>
      <c r="F14" s="108">
        <v>0</v>
      </c>
      <c r="G14" s="95">
        <v>0</v>
      </c>
    </row>
    <row r="15" spans="1:7" ht="27" customHeight="1">
      <c r="A15" s="147"/>
      <c r="B15" s="151" t="s">
        <v>42</v>
      </c>
      <c r="C15" s="19" t="s">
        <v>24</v>
      </c>
      <c r="D15" s="99">
        <f>D16</f>
        <v>0</v>
      </c>
      <c r="E15" s="109">
        <f>E16</f>
        <v>0</v>
      </c>
      <c r="F15" s="110">
        <v>0</v>
      </c>
      <c r="G15" s="100">
        <v>0</v>
      </c>
    </row>
    <row r="16" spans="1:7" ht="27" customHeight="1">
      <c r="A16" s="148"/>
      <c r="B16" s="153"/>
      <c r="C16" s="38" t="s">
        <v>42</v>
      </c>
      <c r="D16" s="111">
        <v>0</v>
      </c>
      <c r="E16" s="112">
        <v>0</v>
      </c>
      <c r="F16" s="113">
        <v>0</v>
      </c>
      <c r="G16" s="114">
        <v>0</v>
      </c>
    </row>
    <row r="17" spans="1:7" ht="27" customHeight="1">
      <c r="A17" s="146" t="s">
        <v>37</v>
      </c>
      <c r="B17" s="149" t="s">
        <v>28</v>
      </c>
      <c r="C17" s="150"/>
      <c r="D17" s="115">
        <f>D18</f>
        <v>0</v>
      </c>
      <c r="E17" s="115">
        <f>E18</f>
        <v>0</v>
      </c>
      <c r="F17" s="108">
        <v>0</v>
      </c>
      <c r="G17" s="95">
        <v>0</v>
      </c>
    </row>
    <row r="18" spans="1:7" ht="27" customHeight="1">
      <c r="A18" s="147"/>
      <c r="B18" s="151" t="s">
        <v>37</v>
      </c>
      <c r="C18" s="21" t="s">
        <v>24</v>
      </c>
      <c r="D18" s="104">
        <f>SUM(D19:D20)</f>
        <v>0</v>
      </c>
      <c r="E18" s="104">
        <f>SUM(E19:E20)</f>
        <v>0</v>
      </c>
      <c r="F18" s="105">
        <v>0</v>
      </c>
      <c r="G18" s="98">
        <v>0</v>
      </c>
    </row>
    <row r="19" spans="1:7" ht="27" customHeight="1">
      <c r="A19" s="147"/>
      <c r="B19" s="152"/>
      <c r="C19" s="53" t="s">
        <v>11</v>
      </c>
      <c r="D19" s="116">
        <v>0</v>
      </c>
      <c r="E19" s="116">
        <v>0</v>
      </c>
      <c r="F19" s="105">
        <v>0</v>
      </c>
      <c r="G19" s="98">
        <v>0</v>
      </c>
    </row>
    <row r="20" spans="1:7" ht="27" customHeight="1">
      <c r="A20" s="148"/>
      <c r="B20" s="153"/>
      <c r="C20" s="22" t="s">
        <v>9</v>
      </c>
      <c r="D20" s="106">
        <v>0</v>
      </c>
      <c r="E20" s="106">
        <v>0</v>
      </c>
      <c r="F20" s="107">
        <v>0</v>
      </c>
      <c r="G20" s="117">
        <v>0</v>
      </c>
    </row>
  </sheetData>
  <mergeCells count="15">
    <mergeCell ref="A17:A20"/>
    <mergeCell ref="B17:C17"/>
    <mergeCell ref="B18:B20"/>
    <mergeCell ref="A11:A13"/>
    <mergeCell ref="B11:C11"/>
    <mergeCell ref="B12:B13"/>
    <mergeCell ref="B14:C14"/>
    <mergeCell ref="A14:A16"/>
    <mergeCell ref="B15:B16"/>
    <mergeCell ref="A1:G1"/>
    <mergeCell ref="A3:C3"/>
    <mergeCell ref="A4:C4"/>
    <mergeCell ref="A5:A10"/>
    <mergeCell ref="B5:C5"/>
    <mergeCell ref="B6:B10"/>
  </mergeCells>
  <phoneticPr fontId="12" type="noConversion"/>
  <pageMargins left="0.69999998807907104" right="0.69999998807907104" top="0.75" bottom="0.75" header="0.30000001192092896" footer="0.3000000119209289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1"/>
  <sheetViews>
    <sheetView showGridLines="0" topLeftCell="A7" zoomScale="85" zoomScaleNormal="85" zoomScaleSheetLayoutView="75" workbookViewId="0">
      <selection activeCell="K27" sqref="K27"/>
    </sheetView>
  </sheetViews>
  <sheetFormatPr defaultColWidth="9" defaultRowHeight="13.5"/>
  <cols>
    <col min="1" max="1" width="8" style="44" customWidth="1"/>
    <col min="2" max="2" width="11.125" style="44" customWidth="1"/>
    <col min="3" max="3" width="17.375" style="44" customWidth="1"/>
    <col min="4" max="5" width="16.25" style="44" customWidth="1"/>
    <col min="6" max="7" width="14" style="44" customWidth="1"/>
    <col min="8" max="8" width="9" style="44"/>
    <col min="9" max="9" width="12.75" style="44" customWidth="1"/>
    <col min="10" max="10" width="9" style="44"/>
    <col min="11" max="11" width="17.625" style="44" customWidth="1"/>
    <col min="12" max="12" width="10.875" style="44" customWidth="1"/>
    <col min="13" max="13" width="10.375" style="44" customWidth="1"/>
    <col min="14" max="14" width="10.25" style="44" customWidth="1"/>
    <col min="15" max="16" width="9" style="44"/>
    <col min="17" max="17" width="9.5" style="44" customWidth="1"/>
    <col min="18" max="18" width="11.375" style="44" customWidth="1"/>
    <col min="19" max="19" width="12" style="44" customWidth="1"/>
    <col min="20" max="16384" width="9" style="44"/>
  </cols>
  <sheetData>
    <row r="1" spans="1:10" ht="19.5" customHeight="1">
      <c r="A1" s="154" t="s">
        <v>15</v>
      </c>
      <c r="B1" s="154"/>
      <c r="C1" s="154"/>
      <c r="D1" s="154"/>
      <c r="E1" s="154"/>
      <c r="F1" s="154"/>
      <c r="G1" s="154"/>
    </row>
    <row r="2" spans="1:10">
      <c r="A2" s="23" t="s">
        <v>25</v>
      </c>
      <c r="B2" s="23" t="s">
        <v>25</v>
      </c>
      <c r="C2" s="23" t="s">
        <v>25</v>
      </c>
      <c r="D2" s="23" t="s">
        <v>25</v>
      </c>
      <c r="E2" s="23" t="s">
        <v>25</v>
      </c>
      <c r="F2" s="23" t="s">
        <v>25</v>
      </c>
      <c r="G2" s="24" t="s">
        <v>4</v>
      </c>
    </row>
    <row r="3" spans="1:10" ht="14.25">
      <c r="A3" s="140" t="s">
        <v>19</v>
      </c>
      <c r="B3" s="141"/>
      <c r="C3" s="142"/>
      <c r="D3" s="40" t="s">
        <v>14</v>
      </c>
      <c r="E3" s="40" t="s">
        <v>16</v>
      </c>
      <c r="F3" s="40" t="s">
        <v>49</v>
      </c>
      <c r="G3" s="25" t="s">
        <v>51</v>
      </c>
    </row>
    <row r="4" spans="1:10" ht="30" customHeight="1">
      <c r="A4" s="155" t="s">
        <v>22</v>
      </c>
      <c r="B4" s="156"/>
      <c r="C4" s="157"/>
      <c r="D4" s="82">
        <f>SUM(D5,D17,D21,D25)</f>
        <v>7286</v>
      </c>
      <c r="E4" s="82">
        <f>SUM(E5,E17,E21,E25)</f>
        <v>7286</v>
      </c>
      <c r="F4" s="83">
        <f>D4-E4</f>
        <v>0</v>
      </c>
      <c r="G4" s="81">
        <f>F4*100/D4</f>
        <v>0</v>
      </c>
    </row>
    <row r="5" spans="1:10" ht="27" customHeight="1">
      <c r="A5" s="158" t="s">
        <v>26</v>
      </c>
      <c r="B5" s="161" t="s">
        <v>28</v>
      </c>
      <c r="C5" s="162"/>
      <c r="D5" s="84">
        <f>SUM(D6,D11)</f>
        <v>5436</v>
      </c>
      <c r="E5" s="84">
        <f>SUM(E6,E11)</f>
        <v>2516</v>
      </c>
      <c r="F5" s="85">
        <f>D5-E5</f>
        <v>2920</v>
      </c>
      <c r="G5" s="86">
        <f>F5*100/D5</f>
        <v>53.715967623252389</v>
      </c>
    </row>
    <row r="6" spans="1:10" ht="27" customHeight="1">
      <c r="A6" s="159"/>
      <c r="B6" s="163" t="s">
        <v>29</v>
      </c>
      <c r="C6" s="42" t="s">
        <v>24</v>
      </c>
      <c r="D6" s="87">
        <f>SUM(D7:D10)</f>
        <v>4870</v>
      </c>
      <c r="E6" s="87">
        <f>SUM(E7:E10)</f>
        <v>2360</v>
      </c>
      <c r="F6" s="66">
        <f>D6-E6</f>
        <v>2510</v>
      </c>
      <c r="G6" s="67">
        <f>F6*100/D6</f>
        <v>51.540041067761805</v>
      </c>
    </row>
    <row r="7" spans="1:10" ht="27" customHeight="1">
      <c r="A7" s="159"/>
      <c r="B7" s="164"/>
      <c r="C7" s="33" t="s">
        <v>31</v>
      </c>
      <c r="D7" s="88">
        <v>3979</v>
      </c>
      <c r="E7" s="63">
        <v>1989</v>
      </c>
      <c r="F7" s="75">
        <f>D7-E7</f>
        <v>1990</v>
      </c>
      <c r="G7" s="70">
        <f t="shared" ref="G7:G12" si="0">F7*100/D7</f>
        <v>50.012565971349588</v>
      </c>
      <c r="J7" s="45"/>
    </row>
    <row r="8" spans="1:10" ht="27" customHeight="1">
      <c r="A8" s="159"/>
      <c r="B8" s="164"/>
      <c r="C8" s="34" t="s">
        <v>21</v>
      </c>
      <c r="D8" s="88">
        <v>143</v>
      </c>
      <c r="E8" s="68">
        <v>0</v>
      </c>
      <c r="F8" s="75">
        <f t="shared" ref="F8:F10" si="1">D8-E8</f>
        <v>143</v>
      </c>
      <c r="G8" s="70">
        <v>0</v>
      </c>
    </row>
    <row r="9" spans="1:10" ht="27" customHeight="1">
      <c r="A9" s="159"/>
      <c r="B9" s="164"/>
      <c r="C9" s="33" t="s">
        <v>44</v>
      </c>
      <c r="D9" s="88">
        <v>416</v>
      </c>
      <c r="E9" s="63">
        <v>205</v>
      </c>
      <c r="F9" s="75">
        <f t="shared" si="1"/>
        <v>211</v>
      </c>
      <c r="G9" s="70">
        <f t="shared" si="0"/>
        <v>50.721153846153847</v>
      </c>
    </row>
    <row r="10" spans="1:10" ht="27" customHeight="1">
      <c r="A10" s="159"/>
      <c r="B10" s="164"/>
      <c r="C10" s="33" t="s">
        <v>13</v>
      </c>
      <c r="D10" s="88">
        <v>332</v>
      </c>
      <c r="E10" s="63">
        <v>166</v>
      </c>
      <c r="F10" s="75">
        <f t="shared" si="1"/>
        <v>166</v>
      </c>
      <c r="G10" s="70">
        <f t="shared" si="0"/>
        <v>50</v>
      </c>
    </row>
    <row r="11" spans="1:10" ht="27" customHeight="1">
      <c r="A11" s="159"/>
      <c r="B11" s="55" t="s">
        <v>46</v>
      </c>
      <c r="C11" s="29" t="s">
        <v>24</v>
      </c>
      <c r="D11" s="65">
        <f>SUM(D12:D16)</f>
        <v>566</v>
      </c>
      <c r="E11" s="65">
        <f>SUM(E12:E16)</f>
        <v>156</v>
      </c>
      <c r="F11" s="66">
        <f t="shared" ref="F11:F16" si="2">D11-E11</f>
        <v>410</v>
      </c>
      <c r="G11" s="67">
        <f t="shared" si="0"/>
        <v>72.438162544169614</v>
      </c>
    </row>
    <row r="12" spans="1:10" ht="27" customHeight="1">
      <c r="A12" s="159"/>
      <c r="B12" s="56"/>
      <c r="C12" s="30" t="s">
        <v>32</v>
      </c>
      <c r="D12" s="63">
        <v>70</v>
      </c>
      <c r="E12" s="63">
        <v>40</v>
      </c>
      <c r="F12" s="75">
        <f t="shared" si="2"/>
        <v>30</v>
      </c>
      <c r="G12" s="70">
        <f t="shared" si="0"/>
        <v>42.857142857142854</v>
      </c>
    </row>
    <row r="13" spans="1:10" ht="27" customHeight="1">
      <c r="A13" s="159"/>
      <c r="B13" s="56"/>
      <c r="C13" s="30" t="s">
        <v>6</v>
      </c>
      <c r="D13" s="63">
        <v>100</v>
      </c>
      <c r="E13" s="63">
        <v>0</v>
      </c>
      <c r="F13" s="75">
        <f t="shared" si="2"/>
        <v>100</v>
      </c>
      <c r="G13" s="70">
        <v>0</v>
      </c>
    </row>
    <row r="14" spans="1:10" ht="27" customHeight="1">
      <c r="A14" s="159"/>
      <c r="B14" s="56"/>
      <c r="C14" s="30" t="s">
        <v>45</v>
      </c>
      <c r="D14" s="63">
        <v>60</v>
      </c>
      <c r="E14" s="63">
        <v>0</v>
      </c>
      <c r="F14" s="75">
        <f>D14-E14</f>
        <v>60</v>
      </c>
      <c r="G14" s="70">
        <v>0</v>
      </c>
    </row>
    <row r="15" spans="1:10" ht="27" customHeight="1">
      <c r="A15" s="159"/>
      <c r="B15" s="56"/>
      <c r="C15" s="30" t="s">
        <v>47</v>
      </c>
      <c r="D15" s="63">
        <v>200</v>
      </c>
      <c r="E15" s="63">
        <v>0</v>
      </c>
      <c r="F15" s="75">
        <f t="shared" si="2"/>
        <v>200</v>
      </c>
      <c r="G15" s="70">
        <v>0</v>
      </c>
    </row>
    <row r="16" spans="1:10" ht="27" customHeight="1">
      <c r="A16" s="160"/>
      <c r="B16" s="57"/>
      <c r="C16" s="31" t="s">
        <v>43</v>
      </c>
      <c r="D16" s="89">
        <v>136</v>
      </c>
      <c r="E16" s="89">
        <v>116</v>
      </c>
      <c r="F16" s="75">
        <f t="shared" si="2"/>
        <v>20</v>
      </c>
      <c r="G16" s="64">
        <f>F16*100/D16</f>
        <v>14.705882352941176</v>
      </c>
      <c r="J16" s="45"/>
    </row>
    <row r="17" spans="1:7" ht="27" customHeight="1">
      <c r="A17" s="43" t="s">
        <v>33</v>
      </c>
      <c r="B17" s="166" t="s">
        <v>28</v>
      </c>
      <c r="C17" s="167"/>
      <c r="D17" s="66">
        <v>0</v>
      </c>
      <c r="E17" s="66">
        <v>0</v>
      </c>
      <c r="F17" s="66">
        <v>0</v>
      </c>
      <c r="G17" s="67">
        <v>0</v>
      </c>
    </row>
    <row r="18" spans="1:7" ht="27" customHeight="1">
      <c r="A18" s="41" t="s">
        <v>35</v>
      </c>
      <c r="B18" s="168" t="s">
        <v>36</v>
      </c>
      <c r="C18" s="26" t="s">
        <v>24</v>
      </c>
      <c r="D18" s="75">
        <v>0</v>
      </c>
      <c r="E18" s="75">
        <v>0</v>
      </c>
      <c r="F18" s="75">
        <v>0</v>
      </c>
      <c r="G18" s="70">
        <v>0</v>
      </c>
    </row>
    <row r="19" spans="1:7" ht="27" customHeight="1">
      <c r="A19" s="46"/>
      <c r="B19" s="164"/>
      <c r="C19" s="27" t="s">
        <v>52</v>
      </c>
      <c r="D19" s="69">
        <v>0</v>
      </c>
      <c r="E19" s="69">
        <v>0</v>
      </c>
      <c r="F19" s="75">
        <v>0</v>
      </c>
      <c r="G19" s="70">
        <v>0</v>
      </c>
    </row>
    <row r="20" spans="1:7" ht="27" customHeight="1">
      <c r="A20" s="46"/>
      <c r="B20" s="169"/>
      <c r="C20" s="28" t="s">
        <v>7</v>
      </c>
      <c r="D20" s="78">
        <v>0</v>
      </c>
      <c r="E20" s="78">
        <v>0</v>
      </c>
      <c r="F20" s="78">
        <v>0</v>
      </c>
      <c r="G20" s="64">
        <v>0</v>
      </c>
    </row>
    <row r="21" spans="1:7" ht="27" customHeight="1">
      <c r="A21" s="170" t="s">
        <v>27</v>
      </c>
      <c r="B21" s="166" t="s">
        <v>28</v>
      </c>
      <c r="C21" s="167"/>
      <c r="D21" s="65">
        <f>D22</f>
        <v>1850</v>
      </c>
      <c r="E21" s="65">
        <f>E22</f>
        <v>0</v>
      </c>
      <c r="F21" s="66">
        <f>D21-E21</f>
        <v>1850</v>
      </c>
      <c r="G21" s="67">
        <v>0</v>
      </c>
    </row>
    <row r="22" spans="1:7" ht="27" customHeight="1">
      <c r="A22" s="159"/>
      <c r="B22" s="168" t="s">
        <v>27</v>
      </c>
      <c r="C22" s="27" t="s">
        <v>24</v>
      </c>
      <c r="D22" s="68">
        <f>SUM(D23:D24)</f>
        <v>1850</v>
      </c>
      <c r="E22" s="68">
        <f>SUM(E23:E24)</f>
        <v>0</v>
      </c>
      <c r="F22" s="69">
        <f>D22-E22</f>
        <v>1850</v>
      </c>
      <c r="G22" s="70">
        <v>0</v>
      </c>
    </row>
    <row r="23" spans="1:7" ht="27" customHeight="1">
      <c r="A23" s="159"/>
      <c r="B23" s="164"/>
      <c r="C23" s="27" t="s">
        <v>27</v>
      </c>
      <c r="D23" s="68">
        <v>1850</v>
      </c>
      <c r="E23" s="69">
        <v>0</v>
      </c>
      <c r="F23" s="69">
        <f>D23-E23</f>
        <v>1850</v>
      </c>
      <c r="G23" s="70">
        <v>0</v>
      </c>
    </row>
    <row r="24" spans="1:7" ht="27" customHeight="1">
      <c r="A24" s="58"/>
      <c r="B24" s="52"/>
      <c r="C24" s="48" t="s">
        <v>42</v>
      </c>
      <c r="D24" s="71">
        <v>0</v>
      </c>
      <c r="E24" s="71">
        <v>0</v>
      </c>
      <c r="F24" s="72">
        <f>D24-E24</f>
        <v>0</v>
      </c>
      <c r="G24" s="73">
        <v>0</v>
      </c>
    </row>
    <row r="25" spans="1:7" ht="27" customHeight="1">
      <c r="A25" s="159" t="s">
        <v>30</v>
      </c>
      <c r="B25" s="166" t="s">
        <v>28</v>
      </c>
      <c r="C25" s="167"/>
      <c r="D25" s="65">
        <f>D26</f>
        <v>0</v>
      </c>
      <c r="E25" s="66">
        <f>E26</f>
        <v>4770</v>
      </c>
      <c r="F25" s="120" t="s">
        <v>58</v>
      </c>
      <c r="G25" s="74">
        <v>0</v>
      </c>
    </row>
    <row r="26" spans="1:7" ht="27" customHeight="1">
      <c r="A26" s="159"/>
      <c r="B26" s="168" t="s">
        <v>30</v>
      </c>
      <c r="C26" s="26" t="s">
        <v>24</v>
      </c>
      <c r="D26" s="63">
        <f>D28</f>
        <v>0</v>
      </c>
      <c r="E26" s="75">
        <f>SUM(E27:E29)</f>
        <v>4770</v>
      </c>
      <c r="F26" s="118" t="s">
        <v>58</v>
      </c>
      <c r="G26" s="76">
        <v>0</v>
      </c>
    </row>
    <row r="27" spans="1:7" ht="27" customHeight="1">
      <c r="A27" s="159"/>
      <c r="B27" s="164"/>
      <c r="C27" s="27" t="s">
        <v>39</v>
      </c>
      <c r="D27" s="68">
        <v>0</v>
      </c>
      <c r="E27" s="69">
        <v>4770</v>
      </c>
      <c r="F27" s="118" t="s">
        <v>59</v>
      </c>
      <c r="G27" s="119">
        <v>0</v>
      </c>
    </row>
    <row r="28" spans="1:7" ht="27" customHeight="1">
      <c r="A28" s="159"/>
      <c r="B28" s="164"/>
      <c r="C28" s="27" t="s">
        <v>12</v>
      </c>
      <c r="D28" s="68">
        <v>0</v>
      </c>
      <c r="E28" s="69">
        <v>0</v>
      </c>
      <c r="F28" s="75">
        <f t="shared" ref="F28:F29" si="3">SUM(F30:F31)</f>
        <v>0</v>
      </c>
      <c r="G28" s="76">
        <v>0</v>
      </c>
    </row>
    <row r="29" spans="1:7" ht="27" customHeight="1">
      <c r="A29" s="160"/>
      <c r="B29" s="169"/>
      <c r="C29" s="28" t="s">
        <v>0</v>
      </c>
      <c r="D29" s="77">
        <v>0</v>
      </c>
      <c r="E29" s="78">
        <v>0</v>
      </c>
      <c r="F29" s="79">
        <f t="shared" si="3"/>
        <v>0</v>
      </c>
      <c r="G29" s="80">
        <v>0</v>
      </c>
    </row>
    <row r="30" spans="1:7">
      <c r="F30" s="54"/>
    </row>
    <row r="31" spans="1:7">
      <c r="A31" s="165"/>
      <c r="B31" s="165"/>
      <c r="C31" s="165"/>
      <c r="D31" s="165"/>
      <c r="E31" s="165"/>
      <c r="F31" s="165"/>
      <c r="G31" s="165"/>
    </row>
  </sheetData>
  <mergeCells count="15">
    <mergeCell ref="A31:G31"/>
    <mergeCell ref="A25:A29"/>
    <mergeCell ref="B25:C25"/>
    <mergeCell ref="B26:B29"/>
    <mergeCell ref="B17:C17"/>
    <mergeCell ref="B18:B20"/>
    <mergeCell ref="A21:A23"/>
    <mergeCell ref="B21:C21"/>
    <mergeCell ref="B22:B23"/>
    <mergeCell ref="A1:G1"/>
    <mergeCell ref="A3:C3"/>
    <mergeCell ref="A4:C4"/>
    <mergeCell ref="A5:A16"/>
    <mergeCell ref="B5:C5"/>
    <mergeCell ref="B6:B10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세입세출_총괄표</vt:lpstr>
      <vt:lpstr>세입결산서</vt:lpstr>
      <vt:lpstr>세출결산서</vt:lpstr>
      <vt:lpstr>세출결산서!Print_Area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USER</cp:lastModifiedBy>
  <cp:revision>1</cp:revision>
  <cp:lastPrinted>2023-03-24T02:31:06Z</cp:lastPrinted>
  <dcterms:created xsi:type="dcterms:W3CDTF">2017-01-12T02:13:16Z</dcterms:created>
  <dcterms:modified xsi:type="dcterms:W3CDTF">2023-03-24T02:31:33Z</dcterms:modified>
  <cp:version>1200.0100.01</cp:version>
</cp:coreProperties>
</file>